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H31" i="1"/>
  <c r="I31"/>
  <c r="J31"/>
  <c r="K31"/>
  <c r="G31"/>
  <c r="H30"/>
  <c r="I30"/>
  <c r="J30"/>
  <c r="K30"/>
  <c r="G30"/>
  <c r="H9"/>
  <c r="I9"/>
  <c r="J9"/>
  <c r="K9"/>
  <c r="G9"/>
  <c r="H8"/>
  <c r="I8"/>
  <c r="J8"/>
  <c r="K8"/>
  <c r="G8"/>
  <c r="I4"/>
  <c r="K4"/>
  <c r="I5"/>
  <c r="K5"/>
  <c r="I6"/>
  <c r="I7"/>
  <c r="K7"/>
  <c r="I15"/>
  <c r="K15"/>
  <c r="I16"/>
  <c r="K16"/>
  <c r="I17"/>
  <c r="K17"/>
  <c r="I18"/>
  <c r="K18"/>
  <c r="I19"/>
  <c r="K19"/>
  <c r="I20"/>
  <c r="K20"/>
  <c r="I21"/>
  <c r="K21"/>
  <c r="I22"/>
  <c r="K22"/>
  <c r="I23"/>
  <c r="K23"/>
  <c r="I24"/>
  <c r="K24"/>
  <c r="I25"/>
  <c r="K25"/>
  <c r="I26"/>
  <c r="K26"/>
  <c r="I27"/>
  <c r="K27"/>
  <c r="I28"/>
  <c r="K28"/>
  <c r="I29"/>
  <c r="K29"/>
</calcChain>
</file>

<file path=xl/sharedStrings.xml><?xml version="1.0" encoding="utf-8"?>
<sst xmlns="http://schemas.openxmlformats.org/spreadsheetml/2006/main" count="129" uniqueCount="53">
  <si>
    <t>Цены включают мебель и НДС.</t>
  </si>
  <si>
    <t>бассейн</t>
  </si>
  <si>
    <t>студия</t>
  </si>
  <si>
    <t>+8.45</t>
  </si>
  <si>
    <t>F</t>
  </si>
  <si>
    <t>F21</t>
  </si>
  <si>
    <t>F20</t>
  </si>
  <si>
    <t>комплекс</t>
  </si>
  <si>
    <t>+5.62</t>
  </si>
  <si>
    <t>F17</t>
  </si>
  <si>
    <t>F15</t>
  </si>
  <si>
    <t>F14</t>
  </si>
  <si>
    <t>+2.81</t>
  </si>
  <si>
    <t>F11</t>
  </si>
  <si>
    <t>F8</t>
  </si>
  <si>
    <t>+0.00</t>
  </si>
  <si>
    <t>F6</t>
  </si>
  <si>
    <t>F5</t>
  </si>
  <si>
    <t>зарезервирован</t>
  </si>
  <si>
    <t>F3</t>
  </si>
  <si>
    <t>F2</t>
  </si>
  <si>
    <t>D</t>
  </si>
  <si>
    <t>D12</t>
  </si>
  <si>
    <t>D6</t>
  </si>
  <si>
    <t>Интернет</t>
  </si>
  <si>
    <t>Супермаркет</t>
  </si>
  <si>
    <t>EUR (€)</t>
  </si>
  <si>
    <t>Статус</t>
  </si>
  <si>
    <t>Цена</t>
  </si>
  <si>
    <t>Цена за кв.м.</t>
  </si>
  <si>
    <t>Общая пл.</t>
  </si>
  <si>
    <t>Доля общ.ч.</t>
  </si>
  <si>
    <t>Жил.пл.</t>
  </si>
  <si>
    <t>Вид</t>
  </si>
  <si>
    <t>Спальни</t>
  </si>
  <si>
    <t>Подъем</t>
  </si>
  <si>
    <t>Этаж</t>
  </si>
  <si>
    <t>Подъезд</t>
  </si>
  <si>
    <t>Апартамент</t>
  </si>
  <si>
    <t xml:space="preserve"> дом 2  - Подъезд D,E,F </t>
  </si>
  <si>
    <t>C</t>
  </si>
  <si>
    <t>C12</t>
  </si>
  <si>
    <t>продан</t>
  </si>
  <si>
    <t>+ 0.00</t>
  </si>
  <si>
    <t>B</t>
  </si>
  <si>
    <t>Магазин</t>
  </si>
  <si>
    <t>Виски бар</t>
  </si>
  <si>
    <t>море</t>
  </si>
  <si>
    <t>A</t>
  </si>
  <si>
    <t>A20</t>
  </si>
  <si>
    <t>дом 1 -  Подъезд A,B и C</t>
  </si>
  <si>
    <t>мин</t>
  </si>
  <si>
    <t>макс</t>
  </si>
</sst>
</file>

<file path=xl/styles.xml><?xml version="1.0" encoding="utf-8"?>
<styleSheet xmlns="http://schemas.openxmlformats.org/spreadsheetml/2006/main">
  <numFmts count="2">
    <numFmt numFmtId="164" formatCode="[$€-2]\ #,##0.00"/>
    <numFmt numFmtId="165" formatCode="0.00;[Red]0.00"/>
  </numFmts>
  <fonts count="9">
    <font>
      <sz val="11"/>
      <color theme="1"/>
      <name val="Calibri"/>
      <family val="2"/>
      <scheme val="minor"/>
    </font>
    <font>
      <sz val="10"/>
      <name val="Batang"/>
      <family val="1"/>
      <charset val="204"/>
    </font>
    <font>
      <b/>
      <i/>
      <sz val="12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2"/>
      <name val="Arial"/>
      <family val="2"/>
      <charset val="204"/>
    </font>
    <font>
      <b/>
      <sz val="14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Border="1"/>
    <xf numFmtId="0" fontId="1" fillId="0" borderId="0" xfId="0" applyFont="1"/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5" fontId="3" fillId="2" borderId="3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3" fillId="4" borderId="2" xfId="0" applyNumberFormat="1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 horizontal="center"/>
    </xf>
    <xf numFmtId="164" fontId="3" fillId="3" borderId="6" xfId="0" applyNumberFormat="1" applyFont="1" applyFill="1" applyBorder="1" applyAlignment="1">
      <alignment horizontal="center"/>
    </xf>
    <xf numFmtId="165" fontId="3" fillId="3" borderId="7" xfId="0" applyNumberFormat="1" applyFont="1" applyFill="1" applyBorder="1" applyAlignment="1">
      <alignment horizontal="center"/>
    </xf>
    <xf numFmtId="165" fontId="3" fillId="3" borderId="5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49" fontId="1" fillId="0" borderId="0" xfId="0" applyNumberFormat="1" applyFont="1" applyBorder="1"/>
    <xf numFmtId="49" fontId="1" fillId="0" borderId="0" xfId="0" applyNumberFormat="1" applyFont="1"/>
    <xf numFmtId="0" fontId="3" fillId="2" borderId="14" xfId="0" applyFont="1" applyFill="1" applyBorder="1" applyAlignment="1">
      <alignment horizontal="center"/>
    </xf>
    <xf numFmtId="164" fontId="3" fillId="2" borderId="14" xfId="0" applyNumberFormat="1" applyFont="1" applyFill="1" applyBorder="1" applyAlignment="1">
      <alignment horizontal="center"/>
    </xf>
    <xf numFmtId="164" fontId="3" fillId="2" borderId="15" xfId="0" applyNumberFormat="1" applyFont="1" applyFill="1" applyBorder="1" applyAlignment="1">
      <alignment horizontal="center"/>
    </xf>
    <xf numFmtId="165" fontId="3" fillId="2" borderId="16" xfId="0" applyNumberFormat="1" applyFont="1" applyFill="1" applyBorder="1" applyAlignment="1">
      <alignment horizontal="center"/>
    </xf>
    <xf numFmtId="165" fontId="3" fillId="2" borderId="14" xfId="0" applyNumberFormat="1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164" fontId="3" fillId="6" borderId="1" xfId="0" applyNumberFormat="1" applyFont="1" applyFill="1" applyBorder="1" applyAlignment="1">
      <alignment horizontal="center"/>
    </xf>
    <xf numFmtId="164" fontId="3" fillId="6" borderId="2" xfId="0" applyNumberFormat="1" applyFont="1" applyFill="1" applyBorder="1" applyAlignment="1">
      <alignment horizontal="center"/>
    </xf>
    <xf numFmtId="165" fontId="3" fillId="6" borderId="3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49" fontId="3" fillId="6" borderId="1" xfId="0" applyNumberFormat="1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164" fontId="3" fillId="4" borderId="5" xfId="0" applyNumberFormat="1" applyFont="1" applyFill="1" applyBorder="1" applyAlignment="1">
      <alignment horizontal="center"/>
    </xf>
    <xf numFmtId="164" fontId="3" fillId="4" borderId="6" xfId="0" applyNumberFormat="1" applyFont="1" applyFill="1" applyBorder="1" applyAlignment="1">
      <alignment horizontal="center"/>
    </xf>
    <xf numFmtId="165" fontId="3" fillId="4" borderId="7" xfId="0" applyNumberFormat="1" applyFont="1" applyFill="1" applyBorder="1" applyAlignment="1">
      <alignment horizontal="center"/>
    </xf>
    <xf numFmtId="165" fontId="3" fillId="4" borderId="5" xfId="0" applyNumberFormat="1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49" fontId="3" fillId="4" borderId="5" xfId="0" applyNumberFormat="1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164" fontId="3" fillId="2" borderId="18" xfId="0" applyNumberFormat="1" applyFont="1" applyFill="1" applyBorder="1" applyAlignment="1">
      <alignment horizontal="center"/>
    </xf>
    <xf numFmtId="49" fontId="3" fillId="2" borderId="17" xfId="0" applyNumberFormat="1" applyFont="1" applyFill="1" applyBorder="1" applyAlignment="1">
      <alignment horizontal="center"/>
    </xf>
    <xf numFmtId="165" fontId="6" fillId="2" borderId="2" xfId="0" applyNumberFormat="1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49" fontId="8" fillId="5" borderId="6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topLeftCell="A7" workbookViewId="0">
      <selection activeCell="A31" sqref="A31:D31"/>
    </sheetView>
  </sheetViews>
  <sheetFormatPr defaultRowHeight="15"/>
  <cols>
    <col min="10" max="10" width="13.140625" customWidth="1"/>
    <col min="11" max="11" width="15.140625" customWidth="1"/>
  </cols>
  <sheetData>
    <row r="1" spans="1:12" ht="18">
      <c r="A1" s="90" t="s">
        <v>50</v>
      </c>
      <c r="B1" s="91"/>
      <c r="C1" s="91"/>
      <c r="D1" s="92"/>
      <c r="E1" s="91"/>
      <c r="F1" s="91"/>
      <c r="G1" s="91"/>
      <c r="H1" s="91"/>
      <c r="I1" s="91"/>
      <c r="J1" s="93"/>
      <c r="K1" s="93"/>
      <c r="L1" s="94"/>
    </row>
    <row r="2" spans="1:12" ht="25.5">
      <c r="A2" s="95" t="s">
        <v>38</v>
      </c>
      <c r="B2" s="96" t="s">
        <v>37</v>
      </c>
      <c r="C2" s="96" t="s">
        <v>36</v>
      </c>
      <c r="D2" s="97" t="s">
        <v>35</v>
      </c>
      <c r="E2" s="96" t="s">
        <v>34</v>
      </c>
      <c r="F2" s="96" t="s">
        <v>33</v>
      </c>
      <c r="G2" s="89" t="s">
        <v>32</v>
      </c>
      <c r="H2" s="89" t="s">
        <v>31</v>
      </c>
      <c r="I2" s="89" t="s">
        <v>30</v>
      </c>
      <c r="J2" s="52" t="s">
        <v>29</v>
      </c>
      <c r="K2" s="52" t="s">
        <v>28</v>
      </c>
      <c r="L2" s="98" t="s">
        <v>27</v>
      </c>
    </row>
    <row r="3" spans="1:12">
      <c r="A3" s="95"/>
      <c r="B3" s="96"/>
      <c r="C3" s="96"/>
      <c r="D3" s="97"/>
      <c r="E3" s="96"/>
      <c r="F3" s="96"/>
      <c r="G3" s="89"/>
      <c r="H3" s="89"/>
      <c r="I3" s="89"/>
      <c r="J3" s="50" t="s">
        <v>26</v>
      </c>
      <c r="K3" s="50" t="s">
        <v>26</v>
      </c>
      <c r="L3" s="98"/>
    </row>
    <row r="4" spans="1:12" ht="15.75" thickBot="1">
      <c r="A4" s="66" t="s">
        <v>49</v>
      </c>
      <c r="B4" s="65" t="s">
        <v>48</v>
      </c>
      <c r="C4" s="64">
        <v>4</v>
      </c>
      <c r="D4" s="88" t="s">
        <v>3</v>
      </c>
      <c r="E4" s="57" t="s">
        <v>2</v>
      </c>
      <c r="F4" s="62" t="s">
        <v>47</v>
      </c>
      <c r="G4" s="61">
        <v>43.8</v>
      </c>
      <c r="H4" s="61">
        <v>7.29</v>
      </c>
      <c r="I4" s="60">
        <f>G4+H4</f>
        <v>51.089999999999996</v>
      </c>
      <c r="J4" s="59">
        <v>1050</v>
      </c>
      <c r="K4" s="87">
        <f>I4*J4</f>
        <v>53644.499999999993</v>
      </c>
      <c r="L4" s="57"/>
    </row>
    <row r="5" spans="1:12">
      <c r="A5" s="86" t="s">
        <v>46</v>
      </c>
      <c r="B5" s="85" t="s">
        <v>44</v>
      </c>
      <c r="C5" s="84">
        <v>1</v>
      </c>
      <c r="D5" s="83" t="s">
        <v>43</v>
      </c>
      <c r="E5" s="77"/>
      <c r="F5" s="82"/>
      <c r="G5" s="81">
        <v>201.94</v>
      </c>
      <c r="H5" s="81">
        <v>34.29</v>
      </c>
      <c r="I5" s="80">
        <f>G5+H5</f>
        <v>236.23</v>
      </c>
      <c r="J5" s="79">
        <v>1000</v>
      </c>
      <c r="K5" s="78">
        <f>I5*J5</f>
        <v>236230</v>
      </c>
      <c r="L5" s="77"/>
    </row>
    <row r="6" spans="1:12">
      <c r="A6" s="76" t="s">
        <v>45</v>
      </c>
      <c r="B6" s="75" t="s">
        <v>44</v>
      </c>
      <c r="C6" s="74">
        <v>1</v>
      </c>
      <c r="D6" s="73" t="s">
        <v>43</v>
      </c>
      <c r="E6" s="67"/>
      <c r="F6" s="72"/>
      <c r="G6" s="71">
        <v>29.36</v>
      </c>
      <c r="H6" s="71">
        <v>4.99</v>
      </c>
      <c r="I6" s="70">
        <f>G6+H6</f>
        <v>34.35</v>
      </c>
      <c r="J6" s="69" t="s">
        <v>42</v>
      </c>
      <c r="K6" s="68" t="s">
        <v>42</v>
      </c>
      <c r="L6" s="67" t="s">
        <v>18</v>
      </c>
    </row>
    <row r="7" spans="1:12" ht="15.75" thickBot="1">
      <c r="A7" s="66" t="s">
        <v>41</v>
      </c>
      <c r="B7" s="65" t="s">
        <v>40</v>
      </c>
      <c r="C7" s="64">
        <v>4</v>
      </c>
      <c r="D7" s="63" t="s">
        <v>3</v>
      </c>
      <c r="E7" s="57" t="s">
        <v>2</v>
      </c>
      <c r="F7" s="62" t="s">
        <v>7</v>
      </c>
      <c r="G7" s="61">
        <v>42.73</v>
      </c>
      <c r="H7" s="61">
        <v>6.69</v>
      </c>
      <c r="I7" s="60">
        <f>G7+H7</f>
        <v>49.419999999999995</v>
      </c>
      <c r="J7" s="59">
        <v>850</v>
      </c>
      <c r="K7" s="58">
        <f>I7*J7</f>
        <v>42006.999999999993</v>
      </c>
      <c r="L7" s="57"/>
    </row>
    <row r="8" spans="1:12">
      <c r="A8" s="6"/>
      <c r="B8" s="6"/>
      <c r="C8" s="6"/>
      <c r="D8" s="56"/>
      <c r="E8" s="6"/>
      <c r="F8" s="1" t="s">
        <v>51</v>
      </c>
      <c r="G8" s="3">
        <f>MIN(G4,G7)</f>
        <v>42.73</v>
      </c>
      <c r="H8" s="3">
        <f t="shared" ref="H8:K8" si="0">MIN(H4,H7)</f>
        <v>6.69</v>
      </c>
      <c r="I8" s="3">
        <f t="shared" si="0"/>
        <v>49.419999999999995</v>
      </c>
      <c r="J8" s="3">
        <f t="shared" si="0"/>
        <v>850</v>
      </c>
      <c r="K8" s="3">
        <f t="shared" si="0"/>
        <v>42006.999999999993</v>
      </c>
      <c r="L8" s="6"/>
    </row>
    <row r="9" spans="1:12" ht="15.75">
      <c r="A9" s="5" t="s">
        <v>0</v>
      </c>
      <c r="B9" s="54"/>
      <c r="C9" s="54"/>
      <c r="D9" s="55"/>
      <c r="E9" s="54"/>
      <c r="F9" s="1" t="s">
        <v>52</v>
      </c>
      <c r="G9" s="53">
        <f>MAX(G4,G7)</f>
        <v>43.8</v>
      </c>
      <c r="H9" s="53">
        <f t="shared" ref="H9:K9" si="1">MAX(H4,H7)</f>
        <v>7.29</v>
      </c>
      <c r="I9" s="53">
        <f t="shared" si="1"/>
        <v>51.089999999999996</v>
      </c>
      <c r="J9" s="53">
        <f t="shared" si="1"/>
        <v>1050</v>
      </c>
      <c r="K9" s="53">
        <f t="shared" si="1"/>
        <v>53644.499999999993</v>
      </c>
      <c r="L9" s="6"/>
    </row>
    <row r="11" spans="1:12" ht="15.75" thickBot="1"/>
    <row r="12" spans="1:12" ht="18">
      <c r="A12" s="90" t="s">
        <v>39</v>
      </c>
      <c r="B12" s="91"/>
      <c r="C12" s="91"/>
      <c r="D12" s="92"/>
      <c r="E12" s="91"/>
      <c r="F12" s="91"/>
      <c r="G12" s="91"/>
      <c r="H12" s="91"/>
      <c r="I12" s="91"/>
      <c r="J12" s="93"/>
      <c r="K12" s="93"/>
      <c r="L12" s="94"/>
    </row>
    <row r="13" spans="1:12" ht="25.5">
      <c r="A13" s="95" t="s">
        <v>38</v>
      </c>
      <c r="B13" s="96" t="s">
        <v>37</v>
      </c>
      <c r="C13" s="96" t="s">
        <v>36</v>
      </c>
      <c r="D13" s="97" t="s">
        <v>35</v>
      </c>
      <c r="E13" s="96" t="s">
        <v>34</v>
      </c>
      <c r="F13" s="96" t="s">
        <v>33</v>
      </c>
      <c r="G13" s="89" t="s">
        <v>32</v>
      </c>
      <c r="H13" s="89" t="s">
        <v>31</v>
      </c>
      <c r="I13" s="89" t="s">
        <v>30</v>
      </c>
      <c r="J13" s="52" t="s">
        <v>29</v>
      </c>
      <c r="K13" s="51" t="s">
        <v>28</v>
      </c>
      <c r="L13" s="98" t="s">
        <v>27</v>
      </c>
    </row>
    <row r="14" spans="1:12" ht="15.75" thickBot="1">
      <c r="A14" s="95"/>
      <c r="B14" s="96"/>
      <c r="C14" s="96"/>
      <c r="D14" s="97"/>
      <c r="E14" s="96"/>
      <c r="F14" s="96"/>
      <c r="G14" s="89"/>
      <c r="H14" s="89"/>
      <c r="I14" s="89"/>
      <c r="J14" s="50" t="s">
        <v>26</v>
      </c>
      <c r="K14" s="49" t="s">
        <v>26</v>
      </c>
      <c r="L14" s="98"/>
    </row>
    <row r="15" spans="1:12">
      <c r="A15" s="48" t="s">
        <v>25</v>
      </c>
      <c r="B15" s="47" t="s">
        <v>21</v>
      </c>
      <c r="C15" s="46">
        <v>1</v>
      </c>
      <c r="D15" s="45" t="s">
        <v>15</v>
      </c>
      <c r="E15" s="39"/>
      <c r="F15" s="44"/>
      <c r="G15" s="43">
        <v>126.64</v>
      </c>
      <c r="H15" s="43">
        <v>21.5</v>
      </c>
      <c r="I15" s="42">
        <f t="shared" ref="I15:I29" si="2">G15+H15</f>
        <v>148.13999999999999</v>
      </c>
      <c r="J15" s="41">
        <v>850</v>
      </c>
      <c r="K15" s="40">
        <f t="shared" ref="K15:K29" si="3">J15*I15</f>
        <v>125918.99999999999</v>
      </c>
      <c r="L15" s="39" t="s">
        <v>18</v>
      </c>
    </row>
    <row r="16" spans="1:12">
      <c r="A16" s="37" t="s">
        <v>24</v>
      </c>
      <c r="B16" s="36" t="s">
        <v>21</v>
      </c>
      <c r="C16" s="35">
        <v>1</v>
      </c>
      <c r="D16" s="34" t="s">
        <v>15</v>
      </c>
      <c r="E16" s="28"/>
      <c r="F16" s="33"/>
      <c r="G16" s="32">
        <v>22.07</v>
      </c>
      <c r="H16" s="32">
        <v>3.75</v>
      </c>
      <c r="I16" s="31">
        <f t="shared" si="2"/>
        <v>25.82</v>
      </c>
      <c r="J16" s="30">
        <v>850</v>
      </c>
      <c r="K16" s="29">
        <f t="shared" si="3"/>
        <v>21947</v>
      </c>
      <c r="L16" s="28"/>
    </row>
    <row r="17" spans="1:12">
      <c r="A17" s="27" t="s">
        <v>23</v>
      </c>
      <c r="B17" s="26" t="s">
        <v>21</v>
      </c>
      <c r="C17" s="38">
        <v>2</v>
      </c>
      <c r="D17" s="24" t="s">
        <v>12</v>
      </c>
      <c r="E17" s="18" t="s">
        <v>2</v>
      </c>
      <c r="F17" s="23" t="s">
        <v>1</v>
      </c>
      <c r="G17" s="22">
        <v>43.19</v>
      </c>
      <c r="H17" s="22">
        <v>7.62</v>
      </c>
      <c r="I17" s="21">
        <f t="shared" si="2"/>
        <v>50.809999999999995</v>
      </c>
      <c r="J17" s="20">
        <v>870</v>
      </c>
      <c r="K17" s="19">
        <f t="shared" si="3"/>
        <v>44204.7</v>
      </c>
      <c r="L17" s="18" t="s">
        <v>18</v>
      </c>
    </row>
    <row r="18" spans="1:12">
      <c r="A18" s="37" t="s">
        <v>22</v>
      </c>
      <c r="B18" s="36" t="s">
        <v>21</v>
      </c>
      <c r="C18" s="35">
        <v>3</v>
      </c>
      <c r="D18" s="34" t="s">
        <v>8</v>
      </c>
      <c r="E18" s="28" t="s">
        <v>2</v>
      </c>
      <c r="F18" s="33" t="s">
        <v>1</v>
      </c>
      <c r="G18" s="32">
        <v>44.27</v>
      </c>
      <c r="H18" s="32">
        <v>7.97</v>
      </c>
      <c r="I18" s="31">
        <f t="shared" si="2"/>
        <v>52.24</v>
      </c>
      <c r="J18" s="30">
        <v>890</v>
      </c>
      <c r="K18" s="29">
        <f t="shared" si="3"/>
        <v>46493.599999999999</v>
      </c>
      <c r="L18" s="28"/>
    </row>
    <row r="19" spans="1:12">
      <c r="A19" s="16" t="s">
        <v>20</v>
      </c>
      <c r="B19" s="15" t="s">
        <v>4</v>
      </c>
      <c r="C19" s="17">
        <v>1</v>
      </c>
      <c r="D19" s="13" t="s">
        <v>15</v>
      </c>
      <c r="E19" s="7" t="s">
        <v>2</v>
      </c>
      <c r="F19" s="12" t="s">
        <v>1</v>
      </c>
      <c r="G19" s="11">
        <v>39.33</v>
      </c>
      <c r="H19" s="11">
        <v>6.34</v>
      </c>
      <c r="I19" s="10">
        <f t="shared" si="2"/>
        <v>45.67</v>
      </c>
      <c r="J19" s="9">
        <v>840</v>
      </c>
      <c r="K19" s="8">
        <f t="shared" si="3"/>
        <v>38362.800000000003</v>
      </c>
      <c r="L19" s="7"/>
    </row>
    <row r="20" spans="1:12">
      <c r="A20" s="27" t="s">
        <v>19</v>
      </c>
      <c r="B20" s="26" t="s">
        <v>4</v>
      </c>
      <c r="C20" s="25">
        <v>1</v>
      </c>
      <c r="D20" s="24" t="s">
        <v>15</v>
      </c>
      <c r="E20" s="18" t="s">
        <v>2</v>
      </c>
      <c r="F20" s="23" t="s">
        <v>1</v>
      </c>
      <c r="G20" s="22">
        <v>39.119999999999997</v>
      </c>
      <c r="H20" s="22">
        <v>6.31</v>
      </c>
      <c r="I20" s="21">
        <f t="shared" si="2"/>
        <v>45.43</v>
      </c>
      <c r="J20" s="20">
        <v>840</v>
      </c>
      <c r="K20" s="19">
        <f t="shared" si="3"/>
        <v>38161.199999999997</v>
      </c>
      <c r="L20" s="18" t="s">
        <v>18</v>
      </c>
    </row>
    <row r="21" spans="1:12">
      <c r="A21" s="16" t="s">
        <v>17</v>
      </c>
      <c r="B21" s="15" t="s">
        <v>4</v>
      </c>
      <c r="C21" s="17">
        <v>1</v>
      </c>
      <c r="D21" s="13" t="s">
        <v>15</v>
      </c>
      <c r="E21" s="7" t="s">
        <v>2</v>
      </c>
      <c r="F21" s="12" t="s">
        <v>7</v>
      </c>
      <c r="G21" s="11">
        <v>44.77</v>
      </c>
      <c r="H21" s="11">
        <v>6.93</v>
      </c>
      <c r="I21" s="10">
        <f t="shared" si="2"/>
        <v>51.7</v>
      </c>
      <c r="J21" s="9">
        <v>780</v>
      </c>
      <c r="K21" s="8">
        <f t="shared" si="3"/>
        <v>40326</v>
      </c>
      <c r="L21" s="7"/>
    </row>
    <row r="22" spans="1:12">
      <c r="A22" s="16" t="s">
        <v>16</v>
      </c>
      <c r="B22" s="15" t="s">
        <v>4</v>
      </c>
      <c r="C22" s="17">
        <v>1</v>
      </c>
      <c r="D22" s="13" t="s">
        <v>15</v>
      </c>
      <c r="E22" s="7" t="s">
        <v>2</v>
      </c>
      <c r="F22" s="12" t="s">
        <v>7</v>
      </c>
      <c r="G22" s="11">
        <v>40.74</v>
      </c>
      <c r="H22" s="11">
        <v>6.31</v>
      </c>
      <c r="I22" s="10">
        <f t="shared" si="2"/>
        <v>47.050000000000004</v>
      </c>
      <c r="J22" s="9">
        <v>780</v>
      </c>
      <c r="K22" s="8">
        <f t="shared" si="3"/>
        <v>36699</v>
      </c>
      <c r="L22" s="7"/>
    </row>
    <row r="23" spans="1:12">
      <c r="A23" s="16" t="s">
        <v>14</v>
      </c>
      <c r="B23" s="15" t="s">
        <v>4</v>
      </c>
      <c r="C23" s="14">
        <v>2</v>
      </c>
      <c r="D23" s="13" t="s">
        <v>12</v>
      </c>
      <c r="E23" s="7" t="s">
        <v>2</v>
      </c>
      <c r="F23" s="12" t="s">
        <v>1</v>
      </c>
      <c r="G23" s="11">
        <v>39.33</v>
      </c>
      <c r="H23" s="11">
        <v>6.95</v>
      </c>
      <c r="I23" s="10">
        <f t="shared" si="2"/>
        <v>46.28</v>
      </c>
      <c r="J23" s="9">
        <v>870</v>
      </c>
      <c r="K23" s="8">
        <f t="shared" si="3"/>
        <v>40263.599999999999</v>
      </c>
      <c r="L23" s="7"/>
    </row>
    <row r="24" spans="1:12">
      <c r="A24" s="16" t="s">
        <v>13</v>
      </c>
      <c r="B24" s="15" t="s">
        <v>4</v>
      </c>
      <c r="C24" s="14">
        <v>2</v>
      </c>
      <c r="D24" s="13" t="s">
        <v>12</v>
      </c>
      <c r="E24" s="7" t="s">
        <v>2</v>
      </c>
      <c r="F24" s="12" t="s">
        <v>7</v>
      </c>
      <c r="G24" s="11">
        <v>44.77</v>
      </c>
      <c r="H24" s="11">
        <v>7.6</v>
      </c>
      <c r="I24" s="10">
        <f t="shared" si="2"/>
        <v>52.370000000000005</v>
      </c>
      <c r="J24" s="9">
        <v>800</v>
      </c>
      <c r="K24" s="8">
        <f t="shared" si="3"/>
        <v>41896</v>
      </c>
      <c r="L24" s="7"/>
    </row>
    <row r="25" spans="1:12">
      <c r="A25" s="16" t="s">
        <v>11</v>
      </c>
      <c r="B25" s="15" t="s">
        <v>4</v>
      </c>
      <c r="C25" s="17">
        <v>3</v>
      </c>
      <c r="D25" s="13" t="s">
        <v>8</v>
      </c>
      <c r="E25" s="7" t="s">
        <v>2</v>
      </c>
      <c r="F25" s="12" t="s">
        <v>1</v>
      </c>
      <c r="G25" s="11">
        <v>39.33</v>
      </c>
      <c r="H25" s="11">
        <v>6.95</v>
      </c>
      <c r="I25" s="10">
        <f t="shared" si="2"/>
        <v>46.28</v>
      </c>
      <c r="J25" s="9">
        <v>890</v>
      </c>
      <c r="K25" s="8">
        <f t="shared" si="3"/>
        <v>41189.200000000004</v>
      </c>
      <c r="L25" s="7"/>
    </row>
    <row r="26" spans="1:12">
      <c r="A26" s="16" t="s">
        <v>10</v>
      </c>
      <c r="B26" s="15" t="s">
        <v>4</v>
      </c>
      <c r="C26" s="17">
        <v>3</v>
      </c>
      <c r="D26" s="13" t="s">
        <v>8</v>
      </c>
      <c r="E26" s="7" t="s">
        <v>2</v>
      </c>
      <c r="F26" s="12" t="s">
        <v>1</v>
      </c>
      <c r="G26" s="11">
        <v>39.119999999999997</v>
      </c>
      <c r="H26" s="11">
        <v>6.91</v>
      </c>
      <c r="I26" s="10">
        <f t="shared" si="2"/>
        <v>46.03</v>
      </c>
      <c r="J26" s="9">
        <v>890</v>
      </c>
      <c r="K26" s="8">
        <f t="shared" si="3"/>
        <v>40966.700000000004</v>
      </c>
      <c r="L26" s="7"/>
    </row>
    <row r="27" spans="1:12">
      <c r="A27" s="16" t="s">
        <v>9</v>
      </c>
      <c r="B27" s="15" t="s">
        <v>4</v>
      </c>
      <c r="C27" s="17">
        <v>3</v>
      </c>
      <c r="D27" s="13" t="s">
        <v>8</v>
      </c>
      <c r="E27" s="7" t="s">
        <v>2</v>
      </c>
      <c r="F27" s="12" t="s">
        <v>7</v>
      </c>
      <c r="G27" s="11">
        <v>44.77</v>
      </c>
      <c r="H27" s="11">
        <v>7.6</v>
      </c>
      <c r="I27" s="10">
        <f t="shared" si="2"/>
        <v>52.370000000000005</v>
      </c>
      <c r="J27" s="9">
        <v>830</v>
      </c>
      <c r="K27" s="8">
        <f t="shared" si="3"/>
        <v>43467.100000000006</v>
      </c>
      <c r="L27" s="7"/>
    </row>
    <row r="28" spans="1:12">
      <c r="A28" s="16" t="s">
        <v>6</v>
      </c>
      <c r="B28" s="15" t="s">
        <v>4</v>
      </c>
      <c r="C28" s="14">
        <v>4</v>
      </c>
      <c r="D28" s="13" t="s">
        <v>3</v>
      </c>
      <c r="E28" s="7" t="s">
        <v>2</v>
      </c>
      <c r="F28" s="12" t="s">
        <v>1</v>
      </c>
      <c r="G28" s="11">
        <v>40.31</v>
      </c>
      <c r="H28" s="11">
        <v>7.12</v>
      </c>
      <c r="I28" s="10">
        <f t="shared" si="2"/>
        <v>47.43</v>
      </c>
      <c r="J28" s="9">
        <v>940</v>
      </c>
      <c r="K28" s="8">
        <f t="shared" si="3"/>
        <v>44584.2</v>
      </c>
      <c r="L28" s="7"/>
    </row>
    <row r="29" spans="1:12">
      <c r="A29" s="16" t="s">
        <v>5</v>
      </c>
      <c r="B29" s="15" t="s">
        <v>4</v>
      </c>
      <c r="C29" s="14">
        <v>4</v>
      </c>
      <c r="D29" s="13" t="s">
        <v>3</v>
      </c>
      <c r="E29" s="7" t="s">
        <v>2</v>
      </c>
      <c r="F29" s="12" t="s">
        <v>1</v>
      </c>
      <c r="G29" s="11">
        <v>40.1</v>
      </c>
      <c r="H29" s="11">
        <v>7.08</v>
      </c>
      <c r="I29" s="10">
        <f t="shared" si="2"/>
        <v>47.18</v>
      </c>
      <c r="J29" s="9">
        <v>940</v>
      </c>
      <c r="K29" s="8">
        <f t="shared" si="3"/>
        <v>44349.2</v>
      </c>
      <c r="L29" s="7"/>
    </row>
    <row r="30" spans="1:12">
      <c r="A30" s="1"/>
      <c r="B30" s="1"/>
      <c r="C30" s="1"/>
      <c r="D30" s="4"/>
      <c r="E30" s="1"/>
      <c r="F30" s="1" t="s">
        <v>51</v>
      </c>
      <c r="G30" s="3">
        <f>MIN(G17:G29)</f>
        <v>39.119999999999997</v>
      </c>
      <c r="H30" s="3">
        <f t="shared" ref="H30:K30" si="4">MIN(H17:H29)</f>
        <v>6.31</v>
      </c>
      <c r="I30" s="3">
        <f t="shared" si="4"/>
        <v>45.43</v>
      </c>
      <c r="J30" s="3">
        <f t="shared" si="4"/>
        <v>780</v>
      </c>
      <c r="K30" s="3">
        <f t="shared" si="4"/>
        <v>36699</v>
      </c>
      <c r="L30" s="1"/>
    </row>
    <row r="31" spans="1:12" ht="15.75">
      <c r="A31" s="5" t="s">
        <v>0</v>
      </c>
      <c r="B31" s="1"/>
      <c r="C31" s="1"/>
      <c r="D31" s="4"/>
      <c r="E31" s="1"/>
      <c r="F31" s="1" t="s">
        <v>52</v>
      </c>
      <c r="G31" s="3">
        <f>MAX(G17:G29)</f>
        <v>44.77</v>
      </c>
      <c r="H31" s="3">
        <f t="shared" ref="H31:K31" si="5">MAX(H17:H29)</f>
        <v>7.97</v>
      </c>
      <c r="I31" s="3">
        <f t="shared" si="5"/>
        <v>52.370000000000005</v>
      </c>
      <c r="J31" s="3">
        <f t="shared" si="5"/>
        <v>940</v>
      </c>
      <c r="K31" s="3">
        <f t="shared" si="5"/>
        <v>46493.599999999999</v>
      </c>
      <c r="L31" s="1"/>
    </row>
    <row r="32" spans="1:12">
      <c r="E32" s="1"/>
      <c r="F32" s="1"/>
      <c r="G32" s="3"/>
      <c r="H32" s="3"/>
      <c r="I32" s="3"/>
      <c r="J32" s="2"/>
      <c r="K32" s="2"/>
      <c r="L32" s="1"/>
    </row>
  </sheetData>
  <mergeCells count="22">
    <mergeCell ref="F13:F14"/>
    <mergeCell ref="A13:A14"/>
    <mergeCell ref="B13:B14"/>
    <mergeCell ref="C13:C14"/>
    <mergeCell ref="D13:D14"/>
    <mergeCell ref="E13:E14"/>
    <mergeCell ref="H2:H3"/>
    <mergeCell ref="I2:I3"/>
    <mergeCell ref="G13:G14"/>
    <mergeCell ref="H13:H14"/>
    <mergeCell ref="A1:L1"/>
    <mergeCell ref="A2:A3"/>
    <mergeCell ref="B2:B3"/>
    <mergeCell ref="C2:C3"/>
    <mergeCell ref="D2:D3"/>
    <mergeCell ref="E2:E3"/>
    <mergeCell ref="F2:F3"/>
    <mergeCell ref="G2:G3"/>
    <mergeCell ref="I13:I14"/>
    <mergeCell ref="L13:L14"/>
    <mergeCell ref="L2:L3"/>
    <mergeCell ref="A12:L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2013-07-19T12:39:22Z</dcterms:modified>
</cp:coreProperties>
</file>